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<sst xmlns="http://schemas.openxmlformats.org/spreadsheetml/2006/main" count="155" uniqueCount="127">
  <si>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</si>
  <si>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</si>
  <si>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</si>
  <si>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</si>
  <si>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</si>
  <si>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</si>
  <si>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</si>
  <si>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</si>
  <si>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</si>
  <si>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</si>
  <si>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</si>
  <si>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</si>
  <si>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</si>
  <si>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</si>
  <si>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</si>
  <si>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</si>
  <si>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</si>
  <si>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</si>
  <si>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</si>
  <si>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</si>
  <si>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</si>
  <si>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</si>
  <si>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</si>
  <si>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</si>
  <si>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</si>
  <si>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</si>
  <si>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</si>
  <si>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</si>
  <si>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</si>
  <si>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</si>
  <si>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</si>
  <si>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</si>
  <si>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</si>
  <si>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</si>
  <si>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</si>
  <si>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</si>
  <si>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</si>
  <si>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</si>
  <si>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</si>
  <si>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</si>
  <si>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</si>
  <si>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</si>
  <si>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</si>
  <si>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</si>
  <si>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</si>
  <si>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</si>
  <si>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</si>
  <si>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</si>
  <si>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</si>
  <si>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</si>
  <si>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</si>
  <si>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</si>
  <si>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</si>
  <si>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</si>
  <si>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</si>
  <si>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</si>
  <si>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</si>
  <si>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</si>
  <si>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</si>
  <si>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</si>
  <si>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</si>
  <si>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</si>
  <si>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</si>
  <si>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</si>
  <si>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</si>
  <si>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</si>
  <si>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</si>
  <si>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</si>
  <si>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</si>
  <si>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</si>
  <si>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</si>
  <si>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</si>
  <si>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</si>
  <si>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</si>
  <si>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</si>
  <si>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</si>
  <si>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</si>
  <si>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</si>
  <si>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</si>
  <si>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</si>
  <si>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</si>
  <si>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</si>
  <si>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</si>
  <si>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</si>
  <si>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</si>
  <si>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</si>
  <si>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</si>
  <si>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</si>
  <si>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</si>
  <si>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</si>
  <si>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</si>
  <si>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</si>
  <si>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</si>
  <si>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</si>
  <si>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</si>
  <si>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</si>
  <si>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</si>
  <si>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</si>
  <si>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</si>
  <si>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</si>
  <si>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</si>
  <si>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</si>
  <si>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</si>
  <si>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</si>
  <si>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</si>
  <si>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</si>
  <si>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</si>
  <si>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</si>
  <si>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</si>
  <si>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</si>
  <si>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</si>
  <si>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</si>
  <si>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</si>
  <si>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</si>
  <si>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</si>
  <si>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</si>
  <si>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</si>
  <si>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</si>
  <si>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перший квартал 2019 року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</si>
  <si>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</si>
  <si>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</si>
  <si>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</si>
  <si>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</si>
  <si>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</si>
  <si>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>Л.О. Вознюк</t>
  </si>
  <si>
    <t>Н.В. Мельник</t>
  </si>
  <si>
    <t>5 квітня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</si>
</sst>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&amp;L257F3B8B&amp;C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135</v>
      </c>
      <c r="D6" s="96">
        <f>SUM(D7,D10,D13,D14,D15,D21,D24,D25,D18,D19,D20)</f>
        <v>131590.6700000001</v>
      </c>
      <c r="E6" s="96">
        <f>SUM(E7,E10,E13,E14,E15,E21,E24,E25,E18,E19,E20)</f>
        <v>60</v>
      </c>
      <c r="F6" s="96">
        <f>SUM(F7,F10,F13,F14,F15,F21,F24,F25,F18,F19,F20)</f>
        <v>70104.31999999999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5</v>
      </c>
      <c r="J6" s="96">
        <f>SUM(J7,J10,J13,J14,J15,J21,J24,J25,J18,J19,J20)</f>
        <v>3453.7999999999997</v>
      </c>
      <c r="K6" s="96">
        <f>SUM(K7,K10,K13,K14,K15,K21,K24,K25,K18,K19,K20)</f>
        <v>69</v>
      </c>
      <c r="L6" s="96">
        <f>SUM(L7,L10,L13,L14,L15,L21,L24,L25,L18,L19,L20)</f>
        <v>57245.8000000001</v>
      </c>
    </row>
    <row r="7" spans="1:12" ht="16.5" customHeight="1">
      <c r="A7" s="87">
        <v>2</v>
      </c>
      <c r="B7" s="90" t="s">
        <v>74</v>
      </c>
      <c r="C7" s="97">
        <v>38</v>
      </c>
      <c r="D7" s="97">
        <v>59265.02</v>
      </c>
      <c r="E7" s="97">
        <v>32</v>
      </c>
      <c r="F7" s="97">
        <v>55260.87</v>
      </c>
      <c r="G7" s="97"/>
      <c r="H7" s="97"/>
      <c r="I7" s="97">
        <v>2</v>
      </c>
      <c r="J7" s="97">
        <v>1536.8</v>
      </c>
      <c r="K7" s="97">
        <v>3</v>
      </c>
      <c r="L7" s="97">
        <v>2305.2</v>
      </c>
    </row>
    <row r="8" spans="1:12" ht="16.5" customHeight="1">
      <c r="A8" s="87">
        <v>3</v>
      </c>
      <c r="B8" s="91" t="s">
        <v>75</v>
      </c>
      <c r="C8" s="97">
        <v>21</v>
      </c>
      <c r="D8" s="97">
        <v>40341</v>
      </c>
      <c r="E8" s="97">
        <v>21</v>
      </c>
      <c r="F8" s="97">
        <v>40341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17</v>
      </c>
      <c r="D9" s="97">
        <v>18924.02</v>
      </c>
      <c r="E9" s="97">
        <v>11</v>
      </c>
      <c r="F9" s="97">
        <v>14919.87</v>
      </c>
      <c r="G9" s="97"/>
      <c r="H9" s="97"/>
      <c r="I9" s="97">
        <v>2</v>
      </c>
      <c r="J9" s="97">
        <v>1536.8</v>
      </c>
      <c r="K9" s="97">
        <v>3</v>
      </c>
      <c r="L9" s="97">
        <v>2305.2</v>
      </c>
    </row>
    <row r="10" spans="1:12" ht="19.5" customHeight="1">
      <c r="A10" s="87">
        <v>5</v>
      </c>
      <c r="B10" s="90" t="s">
        <v>77</v>
      </c>
      <c r="C10" s="97">
        <v>64</v>
      </c>
      <c r="D10" s="97">
        <v>53788.0000000001</v>
      </c>
      <c r="E10" s="97">
        <v>4</v>
      </c>
      <c r="F10" s="97">
        <v>3073.6</v>
      </c>
      <c r="G10" s="97"/>
      <c r="H10" s="97"/>
      <c r="I10" s="97">
        <v>1</v>
      </c>
      <c r="J10" s="97">
        <v>764.4</v>
      </c>
      <c r="K10" s="97">
        <v>59</v>
      </c>
      <c r="L10" s="97">
        <v>48793.4000000001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7684</v>
      </c>
      <c r="E11" s="97"/>
      <c r="F11" s="97"/>
      <c r="G11" s="97"/>
      <c r="H11" s="97"/>
      <c r="I11" s="97">
        <v>1</v>
      </c>
      <c r="J11" s="97">
        <v>764.4</v>
      </c>
      <c r="K11" s="97">
        <v>3</v>
      </c>
      <c r="L11" s="97">
        <v>5763</v>
      </c>
    </row>
    <row r="12" spans="1:12" ht="19.5" customHeight="1">
      <c r="A12" s="87">
        <v>7</v>
      </c>
      <c r="B12" s="91" t="s">
        <v>79</v>
      </c>
      <c r="C12" s="97">
        <v>60</v>
      </c>
      <c r="D12" s="97">
        <v>46104.0000000001</v>
      </c>
      <c r="E12" s="97">
        <v>4</v>
      </c>
      <c r="F12" s="97">
        <v>3073.6</v>
      </c>
      <c r="G12" s="97"/>
      <c r="H12" s="97"/>
      <c r="I12" s="97"/>
      <c r="J12" s="97"/>
      <c r="K12" s="97">
        <v>56</v>
      </c>
      <c r="L12" s="97">
        <v>43030.4</v>
      </c>
    </row>
    <row r="13" spans="1:12" ht="15" customHeight="1">
      <c r="A13" s="87">
        <v>8</v>
      </c>
      <c r="B13" s="90" t="s">
        <v>18</v>
      </c>
      <c r="C13" s="97">
        <v>9</v>
      </c>
      <c r="D13" s="97">
        <v>6915.6</v>
      </c>
      <c r="E13" s="97">
        <v>8</v>
      </c>
      <c r="F13" s="97">
        <v>5379.6</v>
      </c>
      <c r="G13" s="97"/>
      <c r="H13" s="97"/>
      <c r="I13" s="97">
        <v>2</v>
      </c>
      <c r="J13" s="97">
        <v>1152.6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19</v>
      </c>
      <c r="D15" s="97">
        <v>10757.6</v>
      </c>
      <c r="E15" s="97">
        <v>12</v>
      </c>
      <c r="F15" s="97">
        <v>5733.8</v>
      </c>
      <c r="G15" s="97"/>
      <c r="H15" s="97"/>
      <c r="I15" s="97"/>
      <c r="J15" s="97"/>
      <c r="K15" s="97">
        <v>7</v>
      </c>
      <c r="L15" s="97">
        <v>6147.2</v>
      </c>
    </row>
    <row r="16" spans="1:12" ht="21" customHeight="1">
      <c r="A16" s="87">
        <v>11</v>
      </c>
      <c r="B16" s="91" t="s">
        <v>78</v>
      </c>
      <c r="C16" s="97">
        <v>6</v>
      </c>
      <c r="D16" s="97">
        <v>5763</v>
      </c>
      <c r="E16" s="97"/>
      <c r="F16" s="97"/>
      <c r="G16" s="97"/>
      <c r="H16" s="97"/>
      <c r="I16" s="97"/>
      <c r="J16" s="97"/>
      <c r="K16" s="97">
        <v>6</v>
      </c>
      <c r="L16" s="97">
        <v>5763</v>
      </c>
    </row>
    <row r="17" spans="1:12" ht="21" customHeight="1">
      <c r="A17" s="87">
        <v>12</v>
      </c>
      <c r="B17" s="91" t="s">
        <v>79</v>
      </c>
      <c r="C17" s="97">
        <v>13</v>
      </c>
      <c r="D17" s="97">
        <v>4994.6</v>
      </c>
      <c r="E17" s="97">
        <v>12</v>
      </c>
      <c r="F17" s="97">
        <v>5733.8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105</v>
      </c>
      <c r="C18" s="97">
        <v>4</v>
      </c>
      <c r="D18" s="97">
        <v>768.4</v>
      </c>
      <c r="E18" s="97">
        <v>3</v>
      </c>
      <c r="F18" s="97">
        <v>560.4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106</v>
      </c>
      <c r="C19" s="97">
        <v>1</v>
      </c>
      <c r="D19" s="97">
        <v>96.05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2</v>
      </c>
      <c r="D39" s="96">
        <f>SUM(D40,D47,D48,D49)</f>
        <v>1536.8</v>
      </c>
      <c r="E39" s="96">
        <f>SUM(E40,E47,E48,E49)</f>
        <v>1</v>
      </c>
      <c r="F39" s="96">
        <f>SUM(F40,F47,F48,F49)</f>
        <v>1536.8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1536.8</v>
      </c>
      <c r="E40" s="97">
        <f>SUM(E41,E44)</f>
        <v>1</v>
      </c>
      <c r="F40" s="97">
        <f>SUM(F41,F44)</f>
        <v>1536.8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1536.8</v>
      </c>
      <c r="E41" s="97">
        <v>1</v>
      </c>
      <c r="F41" s="97">
        <v>1536.8</v>
      </c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</v>
      </c>
      <c r="D43" s="97">
        <v>1536.8</v>
      </c>
      <c r="E43" s="97">
        <v>1</v>
      </c>
      <c r="F43" s="97">
        <v>1536.8</v>
      </c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2</v>
      </c>
      <c r="D50" s="96">
        <f>SUM(D51:D54)</f>
        <v>17.29</v>
      </c>
      <c r="E50" s="96">
        <f>SUM(E51:E54)</f>
        <v>2</v>
      </c>
      <c r="F50" s="96">
        <f>SUM(F51:F54)</f>
        <v>17.29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11.53</v>
      </c>
      <c r="E51" s="97">
        <v>1</v>
      </c>
      <c r="F51" s="97">
        <v>11.53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5.76</v>
      </c>
      <c r="E53" s="97">
        <v>1</v>
      </c>
      <c r="F53" s="97">
        <v>5.76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72</v>
      </c>
      <c r="D55" s="96">
        <v>27662.4</v>
      </c>
      <c r="E55" s="96">
        <v>37</v>
      </c>
      <c r="F55" s="96">
        <v>14599.6</v>
      </c>
      <c r="G55" s="96"/>
      <c r="H55" s="96"/>
      <c r="I55" s="96">
        <v>72</v>
      </c>
      <c r="J55" s="96">
        <v>27630.6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211</v>
      </c>
      <c r="D56" s="96">
        <f t="shared" si="0"/>
        <v>160807.1600000001</v>
      </c>
      <c r="E56" s="96">
        <f t="shared" si="0"/>
        <v>100</v>
      </c>
      <c r="F56" s="96">
        <f t="shared" si="0"/>
        <v>86258.01</v>
      </c>
      <c r="G56" s="96">
        <f t="shared" si="0"/>
        <v>0</v>
      </c>
      <c r="H56" s="96">
        <f t="shared" si="0"/>
        <v>0</v>
      </c>
      <c r="I56" s="96">
        <f t="shared" si="0"/>
        <v>77</v>
      </c>
      <c r="J56" s="96">
        <f t="shared" si="0"/>
        <v>31084.399999999998</v>
      </c>
      <c r="K56" s="96">
        <f t="shared" si="0"/>
        <v>70</v>
      </c>
      <c r="L56" s="96">
        <f t="shared" si="0"/>
        <v>58014.2000000001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&amp;L257F3B8B&amp;CФорма № 10, Підрозділ: Брусилівський районний  суд Житомирської області,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70</v>
      </c>
      <c r="F4" s="93">
        <f>SUM(F5:F24)</f>
        <v>58014.200000000004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</v>
      </c>
      <c r="F7" s="95">
        <v>2305.2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6147.2</v>
      </c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56</v>
      </c>
      <c r="F14" s="95">
        <v>43030.4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1</v>
      </c>
      <c r="F17" s="95">
        <v>768.4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6</v>
      </c>
      <c r="F20" s="95">
        <v>5763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&amp;L257F3B8B&amp;CФорма № 10, Підрозділ: Брусилівський районний  суд Житомирської області,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2019-04-19T09:51:36Z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10_00275_1.2019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257F3B8B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