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<sst xmlns="http://schemas.openxmlformats.org/spreadsheetml/2006/main" count="455" uniqueCount="395">
  <si>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</si>
  <si>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</si>
  <si>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</si>
  <si>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</si>
  <si>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</si>
  <si>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</si>
  <si>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</si>
  <si>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</si>
  <si>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</si>
  <si>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</si>
  <si>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</si>
  <si>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</si>
  <si>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</si>
  <si>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</si>
  <si>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</si>
  <si>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</si>
  <si>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</si>
  <si>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</si>
  <si>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</si>
  <si>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</si>
  <si>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</si>
  <si>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</si>
  <si>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</si>
  <si>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</si>
  <si>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</si>
  <si>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</si>
  <si>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</si>
  <si>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</si>
  <si>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</si>
  <si>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</si>
  <si>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</si>
  <si>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</si>
  <si>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</si>
  <si>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</si>
  <si>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</si>
  <si>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</si>
  <si>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</si>
  <si>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</si>
  <si>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</si>
  <si>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</si>
  <si>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</si>
  <si>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</si>
  <si>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</si>
  <si>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</si>
  <si>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</si>
  <si>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</si>
  <si>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</si>
  <si>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</si>
  <si>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</si>
  <si>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</si>
  <si>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</si>
  <si>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</si>
  <si>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</si>
  <si>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</si>
  <si>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</si>
  <si>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</si>
  <si>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</si>
  <si>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</si>
  <si>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</si>
  <si>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</si>
  <si>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</si>
  <si>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</si>
  <si>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</si>
  <si>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</si>
  <si>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</si>
  <si>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</si>
  <si>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</si>
  <si>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</si>
  <si>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</si>
  <si>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</si>
  <si>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</si>
  <si>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</si>
  <si>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</si>
  <si>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</si>
  <si>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</si>
  <si>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</si>
  <si>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</si>
  <si>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</si>
  <si>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</si>
  <si>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</si>
  <si>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</si>
  <si>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</si>
  <si>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</si>
  <si>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</si>
  <si>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</si>
  <si>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</si>
  <si>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</si>
  <si>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</si>
  <si>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</si>
  <si>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</si>
  <si>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</si>
  <si>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</si>
  <si>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</si>
  <si>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</si>
  <si>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</si>
  <si>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</si>
  <si>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</si>
  <si>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</si>
  <si>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</si>
  <si>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</si>
  <si>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</si>
  <si>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</si>
  <si>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</si>
  <si>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</si>
  <si>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</si>
  <si>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</si>
  <si>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</si>
  <si>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</si>
  <si>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</si>
  <si>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</si>
  <si>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</si>
  <si>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</si>
  <si>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</si>
  <si>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</si>
  <si>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</si>
  <si>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</si>
  <si>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</si>
  <si>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</si>
  <si>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</si>
  <si>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</si>
  <si>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</si>
  <si>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</si>
  <si>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</si>
  <si>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</si>
  <si>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</si>
  <si>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</si>
  <si>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</si>
  <si>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</si>
  <si>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</si>
  <si>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</si>
  <si>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</si>
  <si>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</si>
  <si>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</si>
  <si>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</si>
  <si>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</si>
  <si>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</si>
  <si>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</si>
  <si>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</si>
  <si>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</si>
  <si>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</si>
  <si>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</si>
  <si>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</si>
  <si>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</si>
  <si>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</si>
  <si>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</si>
  <si>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</si>
  <si>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</si>
  <si>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</si>
  <si>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</si>
  <si>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</si>
  <si>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</si>
  <si>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</si>
  <si>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</si>
  <si>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</si>
  <si>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</si>
  <si>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</si>
  <si>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</si>
  <si>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</si>
  <si>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</si>
  <si>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</si>
  <si>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</si>
  <si>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</si>
  <si>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</si>
  <si>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</si>
  <si>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</si>
  <si>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</si>
  <si>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</si>
  <si>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</si>
  <si>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</si>
  <si>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</si>
  <si>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</si>
  <si>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</si>
  <si>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</si>
  <si>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</si>
  <si>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</si>
  <si>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</si>
  <si>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</si>
  <si>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</si>
  <si>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</si>
  <si>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</si>
  <si>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</si>
  <si>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</si>
  <si>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</si>
  <si>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</si>
  <si>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</si>
  <si>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</si>
  <si>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</si>
  <si>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</si>
  <si>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</si>
  <si>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</si>
  <si>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</si>
  <si>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</si>
  <si>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</si>
  <si>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</si>
  <si>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</si>
  <si>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</si>
  <si>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</si>
  <si>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</si>
  <si>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</si>
  <si>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</si>
  <si>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</si>
  <si>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</si>
  <si>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</si>
  <si>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</si>
  <si>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</si>
  <si>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</si>
  <si>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</si>
  <si>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</si>
  <si>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</si>
  <si>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</si>
  <si>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</si>
  <si>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</si>
  <si>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</si>
  <si>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</si>
  <si>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</si>
  <si>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</si>
  <si>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</si>
  <si>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</si>
  <si>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</si>
  <si>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</si>
  <si>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</si>
  <si>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</si>
  <si>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</si>
  <si>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</si>
  <si>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</si>
  <si>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</si>
  <si>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</si>
  <si>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</si>
  <si>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</si>
  <si>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</si>
  <si>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</si>
  <si>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</si>
  <si>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</si>
  <si>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</si>
  <si>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</si>
  <si>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</si>
  <si>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</si>
  <si>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</si>
  <si>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</si>
  <si>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</si>
  <si>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</si>
  <si>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</si>
  <si>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</si>
  <si>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</si>
  <si>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</si>
  <si>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</si>
  <si>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</si>
  <si>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</si>
  <si>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</si>
  <si>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</si>
  <si>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</si>
  <si>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</si>
  <si>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</si>
  <si>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</si>
  <si>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</si>
  <si>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</si>
  <si>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</si>
  <si>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</si>
  <si>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</si>
  <si>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</si>
  <si>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</si>
  <si>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</si>
  <si>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</si>
  <si>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</si>
  <si>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</si>
  <si>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</si>
  <si>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</si>
  <si>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</si>
  <si>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</si>
  <si>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</si>
  <si>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</si>
  <si>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</si>
  <si>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</si>
  <si>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</si>
  <si>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</si>
  <si>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</si>
  <si>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</si>
  <si>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</si>
  <si>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</si>
  <si>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</si>
  <si>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</si>
  <si>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</si>
  <si>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</si>
  <si>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</si>
  <si>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</si>
  <si>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</si>
  <si>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</si>
  <si>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</si>
  <si>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</si>
  <si>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</si>
  <si>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</si>
  <si>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</si>
  <si>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</si>
  <si>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</si>
  <si>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</si>
  <si>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</si>
  <si>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</si>
  <si>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</si>
  <si>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</si>
  <si>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</si>
  <si>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</si>
  <si>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</si>
  <si>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</si>
  <si>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</si>
  <si>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</si>
  <si>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</si>
  <si>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</si>
  <si>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</si>
  <si>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</si>
  <si>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</si>
  <si>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</si>
  <si>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</si>
  <si>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</si>
  <si>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</si>
  <si>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</si>
  <si>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</si>
  <si>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</si>
  <si>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</si>
  <si>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</si>
  <si>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</si>
  <si>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</si>
  <si>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</si>
  <si>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</si>
  <si>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</si>
  <si>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</si>
  <si>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</si>
  <si>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</si>
  <si>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</si>
  <si>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</si>
  <si>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</si>
  <si>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</si>
  <si>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</si>
  <si>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</si>
  <si>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</si>
  <si>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</si>
  <si>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</si>
  <si>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</si>
  <si>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</si>
  <si>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</si>
  <si>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</si>
  <si>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</si>
  <si>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</si>
  <si>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</si>
  <si>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</si>
  <si>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</si>
  <si>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</si>
  <si>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</si>
  <si>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</si>
  <si>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</si>
  <si>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</si>
  <si>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</si>
  <si>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</si>
  <si>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</si>
  <si>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</si>
  <si>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</si>
  <si>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</si>
  <si>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</si>
  <si>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</si>
  <si>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</si>
  <si>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</si>
  <si>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</si>
  <si>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</si>
  <si>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</si>
  <si>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</si>
  <si>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</si>
  <si>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</si>
  <si>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</si>
  <si>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</si>
  <si>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</si>
  <si>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</si>
  <si>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</si>
  <si>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</si>
  <si>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</si>
  <si>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</si>
  <si>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</si>
  <si>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</si>
  <si>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</si>
  <si>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</si>
  <si>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</si>
  <si>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</si>
  <si>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</si>
  <si>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</si>
  <si>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</si>
  <si>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</si>
  <si>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</si>
  <si>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</si>
  <si>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</si>
  <si>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</si>
  <si>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Брусилівський районний  суд Житомирської області</t>
  </si>
  <si>
    <t>12600. Житомирська область</t>
  </si>
  <si>
    <t>смт. Брусилів</t>
  </si>
  <si>
    <t>вул. Лермонтова. 41/6</t>
  </si>
  <si>
    <t>Л.О. Вознюк</t>
  </si>
  <si>
    <t>І.Ю.Гарбовська</t>
  </si>
  <si>
    <t>4 січня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</si>
</sst>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&amp;L23F8EB41&amp;C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&amp;L23F8EB41&amp;CФорма № 1-1, Підрозділ: Брусилівський районний  суд Житомирської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62</v>
      </c>
      <c r="D6" s="152">
        <v>49</v>
      </c>
      <c r="E6" s="152">
        <v>62</v>
      </c>
      <c r="F6" s="151">
        <v>1</v>
      </c>
      <c r="G6" s="152"/>
    </row>
    <row r="7" spans="1:7" s="43" customFormat="1" ht="21" customHeight="1">
      <c r="A7" s="69">
        <v>2</v>
      </c>
      <c r="B7" s="70" t="s">
        <v>278</v>
      </c>
      <c r="C7" s="151">
        <f>'розділ 6 '!C28+'розділ 6 '!D28</f>
        <v>28</v>
      </c>
      <c r="D7" s="151">
        <f>'розділ 6 '!D28</f>
        <v>26</v>
      </c>
      <c r="E7" s="151">
        <f>'розділ 6 '!E28</f>
        <v>28</v>
      </c>
      <c r="F7" s="151"/>
      <c r="G7" s="151">
        <f>'розділ 6 '!H28</f>
        <v>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96</v>
      </c>
      <c r="D9" s="151">
        <f>'розділ 5 '!E6</f>
        <v>96</v>
      </c>
      <c r="E9" s="151">
        <f>'розділ 5 '!F6</f>
        <v>96</v>
      </c>
      <c r="F9" s="151">
        <f>'розділ 5 '!I6</f>
        <v>0</v>
      </c>
      <c r="G9" s="151">
        <f>'розділ 5 '!J6</f>
        <v>0</v>
      </c>
    </row>
    <row r="10" spans="1:7" s="43" customFormat="1" ht="39.75" customHeight="1">
      <c r="A10" s="69">
        <v>5</v>
      </c>
      <c r="B10" s="70" t="s">
        <v>231</v>
      </c>
      <c r="C10" s="151">
        <f>'розділ 5 '!D39+'розділ 5 '!E39</f>
        <v>18</v>
      </c>
      <c r="D10" s="151">
        <f>'розділ 5 '!E39</f>
        <v>17</v>
      </c>
      <c r="E10" s="151">
        <f>'розділ 5 '!F39</f>
        <v>18</v>
      </c>
      <c r="F10" s="151">
        <f>'розділ 5 '!I39</f>
        <v>0</v>
      </c>
      <c r="G10" s="151">
        <f>'розділ 5 '!J39</f>
        <v>0</v>
      </c>
    </row>
    <row r="11" spans="1:7" s="43" customFormat="1" ht="24" customHeight="1">
      <c r="A11" s="69">
        <v>6</v>
      </c>
      <c r="B11" s="70" t="s">
        <v>232</v>
      </c>
      <c r="C11" s="151">
        <f>'розділ 5 '!D49+'розділ 5 '!E49</f>
        <v>4</v>
      </c>
      <c r="D11" s="151">
        <f>'розділ 5 '!E49</f>
        <v>4</v>
      </c>
      <c r="E11" s="151">
        <f>'розділ 5 '!F49</f>
        <v>4</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208</v>
      </c>
      <c r="D14" s="120">
        <f>SUM(D6:D13)</f>
        <v>192</v>
      </c>
      <c r="E14" s="120">
        <f>SUM(E6:E13)</f>
        <v>208</v>
      </c>
      <c r="F14" s="120">
        <f>SUM(F6:F13)</f>
        <v>1</v>
      </c>
      <c r="G14" s="120">
        <f>SUM(G6:G13)</f>
        <v>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&amp;L23F8EB41&amp;CФорма № 1-1, Підрозділ: Брусилівський 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v>
      </c>
      <c r="E10" s="153">
        <v>16</v>
      </c>
      <c r="F10" s="153">
        <v>19</v>
      </c>
      <c r="G10" s="153"/>
      <c r="H10" s="153">
        <v>19</v>
      </c>
      <c r="I10" s="153">
        <v>10</v>
      </c>
      <c r="J10" s="153"/>
      <c r="K10" s="153"/>
      <c r="L10" s="153"/>
      <c r="M10" s="153"/>
      <c r="N10" s="153">
        <v>9</v>
      </c>
      <c r="O10" s="153"/>
      <c r="P10" s="153"/>
      <c r="Q10" s="153"/>
      <c r="R10" s="153">
        <v>10</v>
      </c>
      <c r="S10" s="153"/>
      <c r="T10" s="153"/>
      <c r="U10" s="153">
        <v>9</v>
      </c>
      <c r="V10" s="153"/>
      <c r="W10" s="153"/>
      <c r="X10" s="153"/>
      <c r="Y10" s="153"/>
      <c r="Z10" s="153"/>
      <c r="AA10" s="153"/>
      <c r="AB10" s="153"/>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v>1</v>
      </c>
      <c r="F12" s="153">
        <v>2</v>
      </c>
      <c r="G12" s="153"/>
      <c r="H12" s="153">
        <v>2</v>
      </c>
      <c r="I12" s="153">
        <v>2</v>
      </c>
      <c r="J12" s="153"/>
      <c r="K12" s="153"/>
      <c r="L12" s="153"/>
      <c r="M12" s="153"/>
      <c r="N12" s="153"/>
      <c r="O12" s="153"/>
      <c r="P12" s="153"/>
      <c r="Q12" s="153"/>
      <c r="R12" s="153">
        <v>2</v>
      </c>
      <c r="S12" s="153"/>
      <c r="T12" s="153"/>
      <c r="U12" s="153"/>
      <c r="V12" s="153"/>
      <c r="W12" s="153"/>
      <c r="X12" s="153"/>
      <c r="Y12" s="153"/>
      <c r="Z12" s="153"/>
      <c r="AA12" s="153"/>
      <c r="AB12" s="153"/>
      <c r="AC12" s="153"/>
    </row>
    <row r="13" spans="1:29" ht="16.5" customHeight="1">
      <c r="A13" s="86">
        <v>5</v>
      </c>
      <c r="B13" s="91" t="s">
        <v>143</v>
      </c>
      <c r="C13" s="166">
        <v>122</v>
      </c>
      <c r="D13" s="153">
        <v>1</v>
      </c>
      <c r="E13" s="153"/>
      <c r="F13" s="153">
        <v>1</v>
      </c>
      <c r="G13" s="153"/>
      <c r="H13" s="153">
        <v>1</v>
      </c>
      <c r="I13" s="153">
        <v>1</v>
      </c>
      <c r="J13" s="153"/>
      <c r="K13" s="153"/>
      <c r="L13" s="153"/>
      <c r="M13" s="153"/>
      <c r="N13" s="153"/>
      <c r="O13" s="153"/>
      <c r="P13" s="153"/>
      <c r="Q13" s="153"/>
      <c r="R13" s="153">
        <v>1</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1</v>
      </c>
      <c r="F20" s="153">
        <v>2</v>
      </c>
      <c r="G20" s="153"/>
      <c r="H20" s="153">
        <v>1</v>
      </c>
      <c r="I20" s="153">
        <v>1</v>
      </c>
      <c r="J20" s="153"/>
      <c r="K20" s="153"/>
      <c r="L20" s="153"/>
      <c r="M20" s="153"/>
      <c r="N20" s="153"/>
      <c r="O20" s="153"/>
      <c r="P20" s="153"/>
      <c r="Q20" s="153"/>
      <c r="R20" s="153">
        <v>2</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v>1</v>
      </c>
      <c r="G23" s="153"/>
      <c r="H23" s="153"/>
      <c r="I23" s="153"/>
      <c r="J23" s="153"/>
      <c r="K23" s="153"/>
      <c r="L23" s="153"/>
      <c r="M23" s="153"/>
      <c r="N23" s="153"/>
      <c r="O23" s="153"/>
      <c r="P23" s="153"/>
      <c r="Q23" s="153"/>
      <c r="R23" s="153">
        <v>1</v>
      </c>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5</v>
      </c>
      <c r="E25" s="153">
        <v>16</v>
      </c>
      <c r="F25" s="153">
        <v>32</v>
      </c>
      <c r="G25" s="153"/>
      <c r="H25" s="153">
        <v>21</v>
      </c>
      <c r="I25" s="153">
        <v>19</v>
      </c>
      <c r="J25" s="153"/>
      <c r="K25" s="153"/>
      <c r="L25" s="153"/>
      <c r="M25" s="153">
        <v>1</v>
      </c>
      <c r="N25" s="153">
        <v>1</v>
      </c>
      <c r="O25" s="153"/>
      <c r="P25" s="153"/>
      <c r="Q25" s="153"/>
      <c r="R25" s="153">
        <v>29</v>
      </c>
      <c r="S25" s="153"/>
      <c r="T25" s="153"/>
      <c r="U25" s="153">
        <v>1</v>
      </c>
      <c r="V25" s="153"/>
      <c r="W25" s="153">
        <v>1</v>
      </c>
      <c r="X25" s="153"/>
      <c r="Y25" s="153">
        <v>1</v>
      </c>
      <c r="Z25" s="153"/>
      <c r="AA25" s="153"/>
      <c r="AB25" s="153"/>
      <c r="AC25" s="153"/>
    </row>
    <row r="26" spans="1:29" ht="16.5" customHeight="1">
      <c r="A26" s="86">
        <v>18</v>
      </c>
      <c r="B26" s="91" t="s">
        <v>77</v>
      </c>
      <c r="C26" s="167">
        <v>185</v>
      </c>
      <c r="D26" s="153">
        <v>4</v>
      </c>
      <c r="E26" s="153">
        <v>13</v>
      </c>
      <c r="F26" s="153">
        <v>25</v>
      </c>
      <c r="G26" s="153"/>
      <c r="H26" s="153">
        <v>17</v>
      </c>
      <c r="I26" s="153">
        <v>16</v>
      </c>
      <c r="J26" s="153"/>
      <c r="K26" s="153"/>
      <c r="L26" s="153"/>
      <c r="M26" s="153">
        <v>1</v>
      </c>
      <c r="N26" s="153"/>
      <c r="O26" s="153"/>
      <c r="P26" s="153"/>
      <c r="Q26" s="153"/>
      <c r="R26" s="153">
        <v>22</v>
      </c>
      <c r="S26" s="153"/>
      <c r="T26" s="153"/>
      <c r="U26" s="153"/>
      <c r="V26" s="153"/>
      <c r="W26" s="153">
        <v>1</v>
      </c>
      <c r="X26" s="153"/>
      <c r="Y26" s="153">
        <v>1</v>
      </c>
      <c r="Z26" s="153"/>
      <c r="AA26" s="153"/>
      <c r="AB26" s="153"/>
      <c r="AC26" s="153"/>
    </row>
    <row r="27" spans="1:29" ht="16.5" customHeight="1">
      <c r="A27" s="86">
        <v>19</v>
      </c>
      <c r="B27" s="91" t="s">
        <v>78</v>
      </c>
      <c r="C27" s="167">
        <v>186</v>
      </c>
      <c r="D27" s="153"/>
      <c r="E27" s="153">
        <v>1</v>
      </c>
      <c r="F27" s="153">
        <v>1</v>
      </c>
      <c r="G27" s="153"/>
      <c r="H27" s="153">
        <v>1</v>
      </c>
      <c r="I27" s="153">
        <v>1</v>
      </c>
      <c r="J27" s="153"/>
      <c r="K27" s="153"/>
      <c r="L27" s="153"/>
      <c r="M27" s="153"/>
      <c r="N27" s="153"/>
      <c r="O27" s="153"/>
      <c r="P27" s="153"/>
      <c r="Q27" s="153"/>
      <c r="R27" s="153">
        <v>2</v>
      </c>
      <c r="S27" s="153"/>
      <c r="T27" s="153"/>
      <c r="U27" s="153"/>
      <c r="V27" s="153"/>
      <c r="W27" s="153"/>
      <c r="X27" s="153"/>
      <c r="Y27" s="153"/>
      <c r="Z27" s="153"/>
      <c r="AA27" s="153"/>
      <c r="AB27" s="153"/>
      <c r="AC27" s="153"/>
    </row>
    <row r="28" spans="1:29" ht="16.5" customHeight="1">
      <c r="A28" s="86">
        <v>20</v>
      </c>
      <c r="B28" s="91" t="s">
        <v>108</v>
      </c>
      <c r="C28" s="167">
        <v>187</v>
      </c>
      <c r="D28" s="153">
        <v>1</v>
      </c>
      <c r="E28" s="153">
        <v>1</v>
      </c>
      <c r="F28" s="153">
        <v>4</v>
      </c>
      <c r="G28" s="153"/>
      <c r="H28" s="153">
        <v>2</v>
      </c>
      <c r="I28" s="153">
        <v>2</v>
      </c>
      <c r="J28" s="153"/>
      <c r="K28" s="153"/>
      <c r="L28" s="153"/>
      <c r="M28" s="153"/>
      <c r="N28" s="153"/>
      <c r="O28" s="153"/>
      <c r="P28" s="153"/>
      <c r="Q28" s="153"/>
      <c r="R28" s="153">
        <v>3</v>
      </c>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c r="E31" s="153">
        <v>1</v>
      </c>
      <c r="F31" s="153">
        <v>1</v>
      </c>
      <c r="G31" s="153"/>
      <c r="H31" s="153">
        <v>1</v>
      </c>
      <c r="I31" s="153"/>
      <c r="J31" s="153"/>
      <c r="K31" s="153"/>
      <c r="L31" s="153"/>
      <c r="M31" s="153"/>
      <c r="N31" s="153">
        <v>1</v>
      </c>
      <c r="O31" s="153"/>
      <c r="P31" s="153"/>
      <c r="Q31" s="153"/>
      <c r="R31" s="153"/>
      <c r="S31" s="153"/>
      <c r="T31" s="153"/>
      <c r="U31" s="153">
        <v>1</v>
      </c>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4</v>
      </c>
      <c r="F36" s="153">
        <v>4</v>
      </c>
      <c r="G36" s="153"/>
      <c r="H36" s="153">
        <v>4</v>
      </c>
      <c r="I36" s="153">
        <v>4</v>
      </c>
      <c r="J36" s="153"/>
      <c r="K36" s="153"/>
      <c r="L36" s="153"/>
      <c r="M36" s="153"/>
      <c r="N36" s="153"/>
      <c r="O36" s="153"/>
      <c r="P36" s="153"/>
      <c r="Q36" s="153"/>
      <c r="R36" s="153">
        <v>4</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2</v>
      </c>
      <c r="E41" s="153">
        <v>1</v>
      </c>
      <c r="F41" s="153">
        <v>3</v>
      </c>
      <c r="G41" s="153"/>
      <c r="H41" s="153">
        <v>3</v>
      </c>
      <c r="I41" s="153">
        <v>3</v>
      </c>
      <c r="J41" s="153"/>
      <c r="K41" s="153"/>
      <c r="L41" s="153"/>
      <c r="M41" s="153"/>
      <c r="N41" s="153"/>
      <c r="O41" s="153"/>
      <c r="P41" s="153"/>
      <c r="Q41" s="153"/>
      <c r="R41" s="153">
        <v>3</v>
      </c>
      <c r="S41" s="153"/>
      <c r="T41" s="153"/>
      <c r="U41" s="153"/>
      <c r="V41" s="153"/>
      <c r="W41" s="153"/>
      <c r="X41" s="153"/>
      <c r="Y41" s="153"/>
      <c r="Z41" s="153"/>
      <c r="AA41" s="153"/>
      <c r="AB41" s="153"/>
      <c r="AC41" s="153"/>
    </row>
    <row r="42" spans="1:29" ht="21" customHeight="1">
      <c r="A42" s="86">
        <v>34</v>
      </c>
      <c r="B42" s="91" t="s">
        <v>113</v>
      </c>
      <c r="C42" s="167">
        <v>286</v>
      </c>
      <c r="D42" s="153">
        <v>2</v>
      </c>
      <c r="E42" s="153">
        <v>1</v>
      </c>
      <c r="F42" s="153">
        <v>3</v>
      </c>
      <c r="G42" s="153"/>
      <c r="H42" s="153">
        <v>3</v>
      </c>
      <c r="I42" s="153">
        <v>3</v>
      </c>
      <c r="J42" s="153"/>
      <c r="K42" s="153"/>
      <c r="L42" s="153"/>
      <c r="M42" s="153"/>
      <c r="N42" s="153"/>
      <c r="O42" s="153"/>
      <c r="P42" s="153"/>
      <c r="Q42" s="153"/>
      <c r="R42" s="153">
        <v>3</v>
      </c>
      <c r="S42" s="153"/>
      <c r="T42" s="153"/>
      <c r="U42" s="153"/>
      <c r="V42" s="153"/>
      <c r="W42" s="153"/>
      <c r="X42" s="153"/>
      <c r="Y42" s="153"/>
      <c r="Z42" s="153"/>
      <c r="AA42" s="153"/>
      <c r="AB42" s="153"/>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c r="E44" s="153"/>
      <c r="F44" s="153">
        <v>2</v>
      </c>
      <c r="G44" s="153"/>
      <c r="H44" s="153"/>
      <c r="I44" s="153"/>
      <c r="J44" s="153"/>
      <c r="K44" s="153"/>
      <c r="L44" s="153"/>
      <c r="M44" s="153"/>
      <c r="N44" s="153"/>
      <c r="O44" s="153"/>
      <c r="P44" s="153"/>
      <c r="Q44" s="153"/>
      <c r="R44" s="153">
        <v>2</v>
      </c>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3</v>
      </c>
      <c r="E46" s="153">
        <v>7</v>
      </c>
      <c r="F46" s="153">
        <v>10</v>
      </c>
      <c r="G46" s="153"/>
      <c r="H46" s="153">
        <v>10</v>
      </c>
      <c r="I46" s="153">
        <v>8</v>
      </c>
      <c r="J46" s="153"/>
      <c r="K46" s="153"/>
      <c r="L46" s="153">
        <v>1</v>
      </c>
      <c r="M46" s="153">
        <v>1</v>
      </c>
      <c r="N46" s="153"/>
      <c r="O46" s="153"/>
      <c r="P46" s="153"/>
      <c r="Q46" s="153"/>
      <c r="R46" s="153">
        <v>7</v>
      </c>
      <c r="S46" s="153"/>
      <c r="T46" s="153">
        <v>1</v>
      </c>
      <c r="U46" s="153"/>
      <c r="V46" s="153"/>
      <c r="W46" s="153"/>
      <c r="X46" s="153">
        <v>1</v>
      </c>
      <c r="Y46" s="153">
        <v>1</v>
      </c>
      <c r="Z46" s="153"/>
      <c r="AA46" s="153"/>
      <c r="AB46" s="153"/>
      <c r="AC46" s="153"/>
    </row>
    <row r="47" spans="1:29" ht="26.25" customHeight="1">
      <c r="A47" s="86">
        <v>39</v>
      </c>
      <c r="B47" s="90" t="s">
        <v>359</v>
      </c>
      <c r="C47" s="94" t="s">
        <v>377</v>
      </c>
      <c r="D47" s="153">
        <v>3</v>
      </c>
      <c r="E47" s="153">
        <v>7</v>
      </c>
      <c r="F47" s="153">
        <v>10</v>
      </c>
      <c r="G47" s="153"/>
      <c r="H47" s="153">
        <v>10</v>
      </c>
      <c r="I47" s="153">
        <v>8</v>
      </c>
      <c r="J47" s="153"/>
      <c r="K47" s="153"/>
      <c r="L47" s="153">
        <v>1</v>
      </c>
      <c r="M47" s="153">
        <v>1</v>
      </c>
      <c r="N47" s="153"/>
      <c r="O47" s="153"/>
      <c r="P47" s="153"/>
      <c r="Q47" s="153"/>
      <c r="R47" s="153">
        <v>7</v>
      </c>
      <c r="S47" s="153"/>
      <c r="T47" s="153">
        <v>1</v>
      </c>
      <c r="U47" s="153"/>
      <c r="V47" s="153"/>
      <c r="W47" s="153"/>
      <c r="X47" s="153">
        <v>1</v>
      </c>
      <c r="Y47" s="153">
        <v>1</v>
      </c>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v>2</v>
      </c>
      <c r="F49" s="153">
        <v>3</v>
      </c>
      <c r="G49" s="153"/>
      <c r="H49" s="153">
        <v>3</v>
      </c>
      <c r="I49" s="153">
        <v>2</v>
      </c>
      <c r="J49" s="153"/>
      <c r="K49" s="153"/>
      <c r="L49" s="153"/>
      <c r="M49" s="153">
        <v>1</v>
      </c>
      <c r="N49" s="153"/>
      <c r="O49" s="153"/>
      <c r="P49" s="153"/>
      <c r="Q49" s="153"/>
      <c r="R49" s="153">
        <v>1</v>
      </c>
      <c r="S49" s="153"/>
      <c r="T49" s="153">
        <v>1</v>
      </c>
      <c r="U49" s="153"/>
      <c r="V49" s="153"/>
      <c r="W49" s="153"/>
      <c r="X49" s="153"/>
      <c r="Y49" s="153">
        <v>1</v>
      </c>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v>1</v>
      </c>
      <c r="I51" s="153">
        <v>1</v>
      </c>
      <c r="J51" s="153"/>
      <c r="K51" s="153"/>
      <c r="L51" s="153"/>
      <c r="M51" s="153"/>
      <c r="N51" s="153"/>
      <c r="O51" s="153"/>
      <c r="P51" s="153"/>
      <c r="Q51" s="153"/>
      <c r="R51" s="153">
        <v>1</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v>1</v>
      </c>
      <c r="I53" s="153"/>
      <c r="J53" s="153"/>
      <c r="K53" s="153"/>
      <c r="L53" s="153"/>
      <c r="M53" s="153"/>
      <c r="N53" s="153">
        <v>1</v>
      </c>
      <c r="O53" s="153"/>
      <c r="P53" s="153"/>
      <c r="Q53" s="153"/>
      <c r="R53" s="153"/>
      <c r="S53" s="153"/>
      <c r="T53" s="153"/>
      <c r="U53" s="153">
        <v>1</v>
      </c>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1</v>
      </c>
      <c r="F56" s="153">
        <v>1</v>
      </c>
      <c r="G56" s="153"/>
      <c r="H56" s="153">
        <v>1</v>
      </c>
      <c r="I56" s="153"/>
      <c r="J56" s="153"/>
      <c r="K56" s="153"/>
      <c r="L56" s="153"/>
      <c r="M56" s="153"/>
      <c r="N56" s="153">
        <v>1</v>
      </c>
      <c r="O56" s="153"/>
      <c r="P56" s="153"/>
      <c r="Q56" s="153"/>
      <c r="R56" s="153"/>
      <c r="S56" s="153"/>
      <c r="T56" s="153"/>
      <c r="U56" s="153">
        <v>1</v>
      </c>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1</v>
      </c>
      <c r="F62" s="153">
        <v>1</v>
      </c>
      <c r="G62" s="153"/>
      <c r="H62" s="153">
        <v>1</v>
      </c>
      <c r="I62" s="153">
        <v>1</v>
      </c>
      <c r="J62" s="153"/>
      <c r="K62" s="153"/>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13</v>
      </c>
      <c r="E66" s="121">
        <f aca="true" t="shared" si="0" ref="E66:AB66">E9+E10+E15+E18+E20+E25+E32+E35+E36+E40+E41+E44+E46+E51+E53+E55+E56+E62+E63+E64+E65</f>
        <v>49</v>
      </c>
      <c r="F66" s="121">
        <f t="shared" si="0"/>
        <v>76</v>
      </c>
      <c r="G66" s="121">
        <f t="shared" si="0"/>
        <v>0</v>
      </c>
      <c r="H66" s="121">
        <f t="shared" si="0"/>
        <v>62</v>
      </c>
      <c r="I66" s="121">
        <f t="shared" si="0"/>
        <v>47</v>
      </c>
      <c r="J66" s="121">
        <f t="shared" si="0"/>
        <v>0</v>
      </c>
      <c r="K66" s="121">
        <f t="shared" si="0"/>
        <v>0</v>
      </c>
      <c r="L66" s="121">
        <f t="shared" si="0"/>
        <v>1</v>
      </c>
      <c r="M66" s="121">
        <f t="shared" si="0"/>
        <v>2</v>
      </c>
      <c r="N66" s="121">
        <f t="shared" si="0"/>
        <v>12</v>
      </c>
      <c r="O66" s="121">
        <f t="shared" si="0"/>
        <v>0</v>
      </c>
      <c r="P66" s="121">
        <f t="shared" si="0"/>
        <v>0</v>
      </c>
      <c r="Q66" s="121">
        <f t="shared" si="0"/>
        <v>0</v>
      </c>
      <c r="R66" s="121">
        <f t="shared" si="0"/>
        <v>59</v>
      </c>
      <c r="S66" s="121">
        <f t="shared" si="0"/>
        <v>0</v>
      </c>
      <c r="T66" s="121">
        <f t="shared" si="0"/>
        <v>1</v>
      </c>
      <c r="U66" s="121">
        <f t="shared" si="0"/>
        <v>12</v>
      </c>
      <c r="V66" s="121">
        <f t="shared" si="0"/>
        <v>0</v>
      </c>
      <c r="W66" s="121">
        <f t="shared" si="0"/>
        <v>1</v>
      </c>
      <c r="X66" s="121">
        <f t="shared" si="0"/>
        <v>1</v>
      </c>
      <c r="Y66" s="121">
        <f t="shared" si="0"/>
        <v>2</v>
      </c>
      <c r="Z66" s="121">
        <f t="shared" si="0"/>
        <v>0</v>
      </c>
      <c r="AA66" s="121">
        <f t="shared" si="0"/>
        <v>0</v>
      </c>
      <c r="AB66" s="121">
        <f t="shared" si="0"/>
        <v>0</v>
      </c>
      <c r="AC66" s="121">
        <f>AC9+AC10+AC15+AC18+AC20+AC25+AC32+AC35+AC36+AC40+AC41+AC44+AC46+AC51+AC53+AC55+AC56+AC62+AC63+AC64+AC65</f>
        <v>0</v>
      </c>
    </row>
    <row r="67" spans="1:29" ht="15.75" customHeight="1">
      <c r="A67" s="86">
        <v>59</v>
      </c>
      <c r="B67" s="164" t="s">
        <v>344</v>
      </c>
      <c r="C67" s="87"/>
      <c r="D67" s="87">
        <v>13</v>
      </c>
      <c r="E67" s="87">
        <v>49</v>
      </c>
      <c r="F67" s="87">
        <v>75</v>
      </c>
      <c r="G67" s="87"/>
      <c r="H67" s="87">
        <v>62</v>
      </c>
      <c r="I67" s="87">
        <v>47</v>
      </c>
      <c r="J67" s="87"/>
      <c r="K67" s="87"/>
      <c r="L67" s="87">
        <v>1</v>
      </c>
      <c r="M67" s="87">
        <v>2</v>
      </c>
      <c r="N67" s="87">
        <v>12</v>
      </c>
      <c r="O67" s="87"/>
      <c r="P67" s="87"/>
      <c r="Q67" s="87"/>
      <c r="R67" s="87">
        <v>59</v>
      </c>
      <c r="S67" s="87"/>
      <c r="T67" s="87">
        <v>1</v>
      </c>
      <c r="U67" s="87">
        <v>12</v>
      </c>
      <c r="V67" s="87"/>
      <c r="W67" s="87"/>
      <c r="X67" s="87">
        <v>1</v>
      </c>
      <c r="Y67" s="87">
        <v>2</v>
      </c>
      <c r="Z67" s="87"/>
      <c r="AA67" s="165"/>
      <c r="AB67" s="87"/>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v>1</v>
      </c>
      <c r="G69" s="87"/>
      <c r="H69" s="87"/>
      <c r="I69" s="87"/>
      <c r="J69" s="87"/>
      <c r="K69" s="87"/>
      <c r="L69" s="87"/>
      <c r="M69" s="87"/>
      <c r="N69" s="87"/>
      <c r="O69" s="87"/>
      <c r="P69" s="87"/>
      <c r="Q69" s="87"/>
      <c r="R69" s="87"/>
      <c r="S69" s="87"/>
      <c r="T69" s="87"/>
      <c r="U69" s="87"/>
      <c r="V69" s="87"/>
      <c r="W69" s="87">
        <v>1</v>
      </c>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3</v>
      </c>
      <c r="F72" s="87">
        <v>5</v>
      </c>
      <c r="G72" s="87"/>
      <c r="H72" s="87">
        <v>3</v>
      </c>
      <c r="I72" s="87">
        <v>3</v>
      </c>
      <c r="J72" s="87"/>
      <c r="K72" s="87"/>
      <c r="L72" s="87"/>
      <c r="M72" s="87"/>
      <c r="N72" s="87"/>
      <c r="O72" s="87"/>
      <c r="P72" s="87"/>
      <c r="Q72" s="87"/>
      <c r="R72" s="153">
        <v>4</v>
      </c>
      <c r="S72" s="153"/>
      <c r="T72" s="153"/>
      <c r="U72" s="153"/>
      <c r="V72" s="153"/>
      <c r="W72" s="153">
        <v>1</v>
      </c>
      <c r="X72" s="87"/>
      <c r="Y72" s="87"/>
      <c r="Z72" s="87"/>
      <c r="AA72" s="87"/>
      <c r="AB72" s="87"/>
      <c r="AC72" s="87"/>
    </row>
    <row r="73" spans="1:29" ht="20.25" customHeight="1">
      <c r="A73" s="86">
        <v>65</v>
      </c>
      <c r="B73" s="164" t="s">
        <v>201</v>
      </c>
      <c r="C73" s="87"/>
      <c r="D73" s="87">
        <v>2</v>
      </c>
      <c r="E73" s="87">
        <v>9</v>
      </c>
      <c r="F73" s="87">
        <v>11</v>
      </c>
      <c r="G73" s="87"/>
      <c r="H73" s="87">
        <v>11</v>
      </c>
      <c r="I73" s="87">
        <v>7</v>
      </c>
      <c r="J73" s="87"/>
      <c r="K73" s="87"/>
      <c r="L73" s="87">
        <v>1</v>
      </c>
      <c r="M73" s="87"/>
      <c r="N73" s="87">
        <v>3</v>
      </c>
      <c r="O73" s="87"/>
      <c r="P73" s="87"/>
      <c r="Q73" s="87"/>
      <c r="R73" s="153">
        <v>7</v>
      </c>
      <c r="S73" s="153"/>
      <c r="T73" s="153"/>
      <c r="U73" s="153">
        <v>3</v>
      </c>
      <c r="V73" s="153"/>
      <c r="W73" s="153"/>
      <c r="X73" s="87">
        <v>1</v>
      </c>
      <c r="Y73" s="87"/>
      <c r="Z73" s="87"/>
      <c r="AA73" s="87"/>
      <c r="AB73" s="87"/>
      <c r="AC73" s="87"/>
    </row>
    <row r="74" spans="1:29" ht="16.5" customHeight="1">
      <c r="A74" s="86">
        <v>66</v>
      </c>
      <c r="B74" s="164" t="s">
        <v>346</v>
      </c>
      <c r="C74" s="87"/>
      <c r="D74" s="87">
        <v>1</v>
      </c>
      <c r="E74" s="87">
        <v>3</v>
      </c>
      <c r="F74" s="87">
        <v>5</v>
      </c>
      <c r="G74" s="87"/>
      <c r="H74" s="87">
        <v>4</v>
      </c>
      <c r="I74" s="87">
        <v>2</v>
      </c>
      <c r="J74" s="87"/>
      <c r="K74" s="87"/>
      <c r="L74" s="87">
        <v>1</v>
      </c>
      <c r="M74" s="87">
        <v>1</v>
      </c>
      <c r="N74" s="87"/>
      <c r="O74" s="87"/>
      <c r="P74" s="87"/>
      <c r="Q74" s="87"/>
      <c r="R74" s="87">
        <v>3</v>
      </c>
      <c r="S74" s="87"/>
      <c r="T74" s="87"/>
      <c r="U74" s="87"/>
      <c r="V74" s="87"/>
      <c r="W74" s="87"/>
      <c r="X74" s="87">
        <v>1</v>
      </c>
      <c r="Y74" s="87">
        <v>1</v>
      </c>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&amp;L23F8EB41&amp;CФорма № 1-1, Підрозділ: Брусилівський районний  суд Житомирської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9</v>
      </c>
    </row>
    <row r="4" spans="1:4" ht="20.25" customHeight="1">
      <c r="A4" s="101">
        <v>2</v>
      </c>
      <c r="B4" s="271" t="s">
        <v>71</v>
      </c>
      <c r="C4" s="102" t="s">
        <v>205</v>
      </c>
      <c r="D4" s="122"/>
    </row>
    <row r="5" spans="1:4" ht="20.25" customHeight="1">
      <c r="A5" s="101">
        <v>3</v>
      </c>
      <c r="B5" s="272"/>
      <c r="C5" s="102" t="s">
        <v>206</v>
      </c>
      <c r="D5" s="122">
        <v>1</v>
      </c>
    </row>
    <row r="6" spans="1:4" ht="20.25" customHeight="1">
      <c r="A6" s="101">
        <v>4</v>
      </c>
      <c r="B6" s="272"/>
      <c r="C6" s="102" t="s">
        <v>204</v>
      </c>
      <c r="D6" s="122">
        <v>6</v>
      </c>
    </row>
    <row r="7" spans="1:4" ht="20.25" customHeight="1">
      <c r="A7" s="101">
        <v>5</v>
      </c>
      <c r="B7" s="272"/>
      <c r="C7" s="102" t="s">
        <v>207</v>
      </c>
      <c r="D7" s="122">
        <v>2</v>
      </c>
    </row>
    <row r="8" spans="1:4" ht="19.5" customHeight="1">
      <c r="A8" s="101">
        <v>6</v>
      </c>
      <c r="B8" s="272"/>
      <c r="C8" s="102" t="s">
        <v>234</v>
      </c>
      <c r="D8" s="122"/>
    </row>
    <row r="9" spans="1:11" ht="17.25" customHeight="1">
      <c r="A9" s="101">
        <v>7</v>
      </c>
      <c r="B9" s="265" t="s">
        <v>235</v>
      </c>
      <c r="C9" s="266"/>
      <c r="D9" s="122"/>
      <c r="H9" s="21"/>
      <c r="I9" s="21"/>
      <c r="J9" s="21"/>
      <c r="K9" s="22"/>
    </row>
    <row r="10" spans="1:11" ht="18.75" customHeight="1">
      <c r="A10" s="101">
        <v>8</v>
      </c>
      <c r="B10" s="265" t="s">
        <v>289</v>
      </c>
      <c r="C10" s="266"/>
      <c r="D10" s="122">
        <v>2</v>
      </c>
      <c r="H10" s="21"/>
      <c r="I10" s="21"/>
      <c r="J10" s="21"/>
      <c r="K10" s="22"/>
    </row>
    <row r="11" spans="1:11" ht="18.75" customHeight="1">
      <c r="A11" s="101">
        <v>9</v>
      </c>
      <c r="B11" s="265" t="s">
        <v>305</v>
      </c>
      <c r="C11" s="266"/>
      <c r="D11" s="122"/>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c r="H13" s="21"/>
      <c r="I13" s="21"/>
      <c r="J13" s="21"/>
      <c r="K13" s="22"/>
    </row>
    <row r="14" spans="1:11" ht="16.5" customHeight="1">
      <c r="A14" s="101">
        <v>12</v>
      </c>
      <c r="B14" s="267" t="s">
        <v>274</v>
      </c>
      <c r="C14" s="268"/>
      <c r="D14" s="122"/>
      <c r="H14" s="21"/>
      <c r="I14" s="21"/>
      <c r="J14" s="21"/>
      <c r="K14" s="22"/>
    </row>
    <row r="15" spans="1:11" ht="18" customHeight="1">
      <c r="A15" s="101">
        <v>13</v>
      </c>
      <c r="B15" s="265" t="s">
        <v>340</v>
      </c>
      <c r="C15" s="266"/>
      <c r="D15" s="122">
        <v>1</v>
      </c>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62</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8724</v>
      </c>
      <c r="H27" s="23"/>
      <c r="I27" s="23"/>
      <c r="J27" s="23"/>
      <c r="K27" s="22"/>
    </row>
    <row r="28" spans="1:11" ht="14.25" customHeight="1">
      <c r="A28" s="101">
        <v>26</v>
      </c>
      <c r="B28" s="278" t="s">
        <v>157</v>
      </c>
      <c r="C28" s="278"/>
      <c r="D28" s="122">
        <v>3435</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5</v>
      </c>
      <c r="H31" s="24"/>
      <c r="I31" s="24"/>
    </row>
    <row r="32" spans="1:9" ht="16.5" customHeight="1">
      <c r="A32" s="101">
        <v>30</v>
      </c>
      <c r="B32" s="265" t="s">
        <v>343</v>
      </c>
      <c r="C32" s="266"/>
      <c r="D32" s="122">
        <v>26</v>
      </c>
      <c r="H32" s="24"/>
      <c r="I32" s="24"/>
    </row>
    <row r="33" spans="1:9" ht="16.5" customHeight="1">
      <c r="A33" s="101">
        <v>31</v>
      </c>
      <c r="B33" s="265" t="s">
        <v>243</v>
      </c>
      <c r="C33" s="266"/>
      <c r="D33" s="122">
        <v>11</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&amp;L23F8EB41&amp;CФорма № 1-1, Підрозділ: Брусилівський районний  суд Житомирської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7</v>
      </c>
      <c r="C6" s="154">
        <v>12280</v>
      </c>
      <c r="D6" s="154"/>
      <c r="E6" s="154"/>
      <c r="F6" s="154">
        <v>7</v>
      </c>
      <c r="G6" s="154"/>
      <c r="H6" s="154"/>
      <c r="I6" s="154"/>
      <c r="J6" s="154">
        <v>1</v>
      </c>
      <c r="K6" s="154">
        <v>2</v>
      </c>
      <c r="L6" s="154"/>
      <c r="M6" s="154">
        <v>12</v>
      </c>
      <c r="N6" s="154"/>
      <c r="O6" s="154"/>
      <c r="P6" s="154">
        <v>30</v>
      </c>
      <c r="Q6" s="154">
        <v>28</v>
      </c>
      <c r="R6" s="154"/>
      <c r="S6" s="2"/>
      <c r="T6" s="2"/>
    </row>
    <row r="7" spans="1:20" ht="20.25" customHeight="1">
      <c r="A7" s="185" t="s">
        <v>90</v>
      </c>
      <c r="B7" s="154"/>
      <c r="C7" s="154"/>
      <c r="D7" s="154"/>
      <c r="E7" s="154">
        <v>1</v>
      </c>
      <c r="F7" s="154"/>
      <c r="G7" s="154"/>
      <c r="H7" s="154"/>
      <c r="I7" s="154">
        <v>3</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&amp;L23F8EB41&amp;CФорма № 1-1, Підрозділ: Брусилівський районний  суд Житомирської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2</v>
      </c>
      <c r="H7" s="123">
        <v>7</v>
      </c>
      <c r="I7" s="123">
        <v>2</v>
      </c>
      <c r="J7" s="123">
        <v>7</v>
      </c>
      <c r="K7" s="123"/>
      <c r="L7" s="123">
        <v>8</v>
      </c>
      <c r="M7" s="123">
        <v>1</v>
      </c>
      <c r="N7" s="123"/>
      <c r="O7" s="123">
        <v>4500</v>
      </c>
      <c r="P7" s="123">
        <v>4500</v>
      </c>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12</v>
      </c>
      <c r="H14" s="123">
        <v>6</v>
      </c>
      <c r="I14" s="123">
        <v>1</v>
      </c>
      <c r="J14" s="123">
        <v>17</v>
      </c>
      <c r="K14" s="123"/>
      <c r="L14" s="123">
        <v>1</v>
      </c>
      <c r="M14" s="123">
        <v>17</v>
      </c>
      <c r="N14" s="123">
        <v>7</v>
      </c>
      <c r="O14" s="123">
        <v>77747</v>
      </c>
      <c r="P14" s="123">
        <v>59534</v>
      </c>
    </row>
    <row r="15" spans="1:16" ht="24.75" customHeight="1">
      <c r="A15" s="60">
        <v>9</v>
      </c>
      <c r="B15" s="310" t="s">
        <v>240</v>
      </c>
      <c r="C15" s="311"/>
      <c r="D15" s="312"/>
      <c r="E15" s="313" t="s">
        <v>242</v>
      </c>
      <c r="F15" s="314"/>
      <c r="G15" s="123">
        <v>7</v>
      </c>
      <c r="H15" s="123">
        <v>7</v>
      </c>
      <c r="I15" s="123">
        <v>2</v>
      </c>
      <c r="J15" s="123">
        <v>12</v>
      </c>
      <c r="K15" s="123"/>
      <c r="L15" s="123">
        <v>4</v>
      </c>
      <c r="M15" s="123">
        <v>10</v>
      </c>
      <c r="N15" s="123"/>
      <c r="O15" s="123">
        <v>395395</v>
      </c>
      <c r="P15" s="123">
        <v>395395</v>
      </c>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21</v>
      </c>
      <c r="H18" s="124">
        <f aca="true" t="shared" si="0" ref="H18:P18">H7+H14+H15+H16+H17</f>
        <v>20</v>
      </c>
      <c r="I18" s="124">
        <f t="shared" si="0"/>
        <v>5</v>
      </c>
      <c r="J18" s="124">
        <f t="shared" si="0"/>
        <v>36</v>
      </c>
      <c r="K18" s="124">
        <f t="shared" si="0"/>
        <v>0</v>
      </c>
      <c r="L18" s="124">
        <f t="shared" si="0"/>
        <v>13</v>
      </c>
      <c r="M18" s="124">
        <f t="shared" si="0"/>
        <v>28</v>
      </c>
      <c r="N18" s="124">
        <f t="shared" si="0"/>
        <v>7</v>
      </c>
      <c r="O18" s="124">
        <f t="shared" si="0"/>
        <v>477642</v>
      </c>
      <c r="P18" s="124">
        <f t="shared" si="0"/>
        <v>459429</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&amp;L23F8EB41&amp;CФорма № 1-1, Підрозділ: Брусилівський районний  суд Житомирської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96</v>
      </c>
      <c r="F6" s="103">
        <v>96</v>
      </c>
      <c r="G6" s="103"/>
      <c r="H6" s="103">
        <v>92</v>
      </c>
      <c r="I6" s="103"/>
      <c r="J6" s="103"/>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11</v>
      </c>
      <c r="F20" s="103">
        <v>11</v>
      </c>
      <c r="G20" s="103"/>
      <c r="H20" s="103">
        <v>10</v>
      </c>
      <c r="I20" s="103"/>
      <c r="J20" s="103"/>
      <c r="K20" s="35"/>
      <c r="L20" s="7"/>
    </row>
    <row r="21" spans="1:12" s="1" customFormat="1" ht="14.25" customHeight="1">
      <c r="A21" s="109">
        <v>16</v>
      </c>
      <c r="B21" s="353" t="s">
        <v>71</v>
      </c>
      <c r="C21" s="80" t="s">
        <v>17</v>
      </c>
      <c r="D21" s="114"/>
      <c r="E21" s="114">
        <v>4</v>
      </c>
      <c r="F21" s="114">
        <v>4</v>
      </c>
      <c r="G21" s="114"/>
      <c r="H21" s="114">
        <v>4</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4</v>
      </c>
      <c r="F23" s="114">
        <v>4</v>
      </c>
      <c r="G23" s="114"/>
      <c r="H23" s="114">
        <v>3</v>
      </c>
      <c r="I23" s="114"/>
      <c r="J23" s="114"/>
      <c r="K23" s="35"/>
      <c r="L23" s="7"/>
    </row>
    <row r="24" spans="1:12" s="1" customFormat="1" ht="14.25" customHeight="1">
      <c r="A24" s="109">
        <v>19</v>
      </c>
      <c r="B24" s="354"/>
      <c r="C24" s="80" t="s">
        <v>20</v>
      </c>
      <c r="D24" s="114"/>
      <c r="E24" s="114">
        <v>3</v>
      </c>
      <c r="F24" s="114">
        <v>3</v>
      </c>
      <c r="G24" s="114"/>
      <c r="H24" s="114">
        <v>3</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3</v>
      </c>
      <c r="F30" s="114">
        <v>3</v>
      </c>
      <c r="G30" s="114"/>
      <c r="H30" s="114">
        <v>3</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2</v>
      </c>
      <c r="F32" s="114">
        <v>2</v>
      </c>
      <c r="G32" s="114"/>
      <c r="H32" s="114">
        <v>2</v>
      </c>
      <c r="I32" s="114"/>
      <c r="J32" s="114"/>
      <c r="K32" s="35"/>
      <c r="L32" s="7"/>
    </row>
    <row r="33" spans="1:12" s="1" customFormat="1" ht="14.25" customHeight="1">
      <c r="A33" s="109">
        <v>28</v>
      </c>
      <c r="B33" s="342" t="s">
        <v>36</v>
      </c>
      <c r="C33" s="343"/>
      <c r="D33" s="114"/>
      <c r="E33" s="114">
        <v>3</v>
      </c>
      <c r="F33" s="114">
        <v>3</v>
      </c>
      <c r="G33" s="114"/>
      <c r="H33" s="114">
        <v>3</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74</v>
      </c>
      <c r="F35" s="114">
        <v>74</v>
      </c>
      <c r="G35" s="114"/>
      <c r="H35" s="114">
        <v>72</v>
      </c>
      <c r="I35" s="114"/>
      <c r="J35" s="114"/>
      <c r="K35" s="35"/>
      <c r="L35" s="7"/>
    </row>
    <row r="36" spans="1:12" s="1" customFormat="1" ht="14.25" customHeight="1">
      <c r="A36" s="109">
        <v>31</v>
      </c>
      <c r="B36" s="342" t="s">
        <v>23</v>
      </c>
      <c r="C36" s="343"/>
      <c r="D36" s="114"/>
      <c r="E36" s="114"/>
      <c r="F36" s="114"/>
      <c r="G36" s="114"/>
      <c r="H36" s="114"/>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3</v>
      </c>
      <c r="F38" s="114">
        <v>3</v>
      </c>
      <c r="G38" s="114"/>
      <c r="H38" s="114">
        <v>2</v>
      </c>
      <c r="I38" s="114"/>
      <c r="J38" s="114"/>
      <c r="K38" s="35"/>
      <c r="L38" s="7"/>
    </row>
    <row r="39" spans="1:12" s="1" customFormat="1" ht="24" customHeight="1">
      <c r="A39" s="109">
        <v>34</v>
      </c>
      <c r="B39" s="344" t="s">
        <v>298</v>
      </c>
      <c r="C39" s="345"/>
      <c r="D39" s="103">
        <v>1</v>
      </c>
      <c r="E39" s="103">
        <v>17</v>
      </c>
      <c r="F39" s="103">
        <v>18</v>
      </c>
      <c r="G39" s="103">
        <v>2</v>
      </c>
      <c r="H39" s="103">
        <v>8</v>
      </c>
      <c r="I39" s="103"/>
      <c r="J39" s="103"/>
      <c r="K39" s="35"/>
      <c r="L39" s="7"/>
    </row>
    <row r="40" spans="1:12" s="1" customFormat="1" ht="14.25" customHeight="1">
      <c r="A40" s="109">
        <v>35</v>
      </c>
      <c r="B40" s="330" t="s">
        <v>9</v>
      </c>
      <c r="C40" s="331"/>
      <c r="D40" s="114"/>
      <c r="E40" s="114">
        <v>11</v>
      </c>
      <c r="F40" s="114">
        <v>11</v>
      </c>
      <c r="G40" s="114">
        <v>2</v>
      </c>
      <c r="H40" s="114">
        <v>2</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v>1</v>
      </c>
      <c r="E42" s="114">
        <v>5</v>
      </c>
      <c r="F42" s="114">
        <v>6</v>
      </c>
      <c r="G42" s="114"/>
      <c r="H42" s="114">
        <v>6</v>
      </c>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v>1</v>
      </c>
      <c r="F45" s="114">
        <v>1</v>
      </c>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4</v>
      </c>
      <c r="F49" s="103">
        <v>4</v>
      </c>
      <c r="G49" s="103"/>
      <c r="H49" s="103">
        <v>1</v>
      </c>
      <c r="I49" s="103"/>
      <c r="J49" s="103"/>
      <c r="K49" s="5"/>
    </row>
    <row r="50" spans="1:11" ht="15" customHeight="1">
      <c r="A50" s="109">
        <v>45</v>
      </c>
      <c r="B50" s="326" t="s">
        <v>299</v>
      </c>
      <c r="C50" s="327"/>
      <c r="D50" s="125">
        <f>D6+D39+D49</f>
        <v>1</v>
      </c>
      <c r="E50" s="125">
        <f aca="true" t="shared" si="0" ref="E50:J50">E6+E39+E49</f>
        <v>117</v>
      </c>
      <c r="F50" s="125">
        <f t="shared" si="0"/>
        <v>118</v>
      </c>
      <c r="G50" s="125">
        <f t="shared" si="0"/>
        <v>2</v>
      </c>
      <c r="H50" s="125">
        <f t="shared" si="0"/>
        <v>101</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&amp;L23F8EB41&amp;CФорма № 1-1, Підрозділ: Брусилівський районний  суд Житомирської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2</v>
      </c>
      <c r="E14" s="126">
        <v>2</v>
      </c>
      <c r="F14" s="126"/>
      <c r="G14" s="126"/>
      <c r="H14" s="126"/>
      <c r="I14" s="179"/>
      <c r="J14" s="10"/>
      <c r="K14" s="10"/>
    </row>
    <row r="15" spans="1:11" s="8" customFormat="1" ht="23.25" customHeight="1">
      <c r="A15" s="111">
        <v>10</v>
      </c>
      <c r="B15" s="78" t="s">
        <v>263</v>
      </c>
      <c r="C15" s="126">
        <v>1</v>
      </c>
      <c r="D15" s="126">
        <v>19</v>
      </c>
      <c r="E15" s="126">
        <v>20</v>
      </c>
      <c r="F15" s="126"/>
      <c r="G15" s="126">
        <v>20</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2</v>
      </c>
      <c r="E21" s="126">
        <v>2</v>
      </c>
      <c r="F21" s="126"/>
      <c r="G21" s="126">
        <v>1</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c r="E23" s="126"/>
      <c r="F23" s="126"/>
      <c r="G23" s="126"/>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1</v>
      </c>
      <c r="D27" s="126">
        <v>3</v>
      </c>
      <c r="E27" s="126">
        <v>4</v>
      </c>
      <c r="F27" s="126"/>
      <c r="G27" s="126">
        <v>2</v>
      </c>
      <c r="H27" s="126"/>
      <c r="I27" s="10"/>
      <c r="J27" s="10"/>
      <c r="K27" s="10"/>
    </row>
    <row r="28" spans="1:11" s="8" customFormat="1" ht="18.75" customHeight="1">
      <c r="A28" s="111">
        <v>23</v>
      </c>
      <c r="B28" s="112" t="s">
        <v>229</v>
      </c>
      <c r="C28" s="127">
        <f aca="true" t="shared" si="0" ref="C28:H28">SUM(C6:C27)</f>
        <v>2</v>
      </c>
      <c r="D28" s="127">
        <f t="shared" si="0"/>
        <v>26</v>
      </c>
      <c r="E28" s="127">
        <f t="shared" si="0"/>
        <v>28</v>
      </c>
      <c r="F28" s="127">
        <f t="shared" si="0"/>
        <v>0</v>
      </c>
      <c r="G28" s="127">
        <f t="shared" si="0"/>
        <v>23</v>
      </c>
      <c r="H28" s="127">
        <f t="shared" si="0"/>
        <v>0</v>
      </c>
      <c r="I28" s="10"/>
      <c r="J28" s="10"/>
      <c r="K28" s="10"/>
    </row>
    <row r="29" spans="1:11" s="8" customFormat="1" ht="12.75" customHeight="1">
      <c r="A29" s="111">
        <v>24</v>
      </c>
      <c r="B29" s="113" t="s">
        <v>66</v>
      </c>
      <c r="C29" s="126">
        <v>1</v>
      </c>
      <c r="D29" s="126">
        <v>2</v>
      </c>
      <c r="E29" s="126">
        <v>3</v>
      </c>
      <c r="F29" s="126"/>
      <c r="G29" s="126">
        <v>3</v>
      </c>
      <c r="H29" s="126"/>
      <c r="I29" s="10"/>
      <c r="J29" s="10"/>
      <c r="K29" s="10"/>
    </row>
    <row r="30" spans="1:11" s="8" customFormat="1" ht="16.5" customHeight="1">
      <c r="A30" s="111">
        <v>25</v>
      </c>
      <c r="B30" s="113" t="s">
        <v>172</v>
      </c>
      <c r="C30" s="126"/>
      <c r="D30" s="126">
        <v>2</v>
      </c>
      <c r="E30" s="126">
        <v>2</v>
      </c>
      <c r="F30" s="126"/>
      <c r="G30" s="126">
        <v>2</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&amp;L23F8EB41&amp;CФорма № 1-1, Підрозділ: Брусилівський районний  суд Житомирської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&amp;L23F8EB41&amp;CФорма № 1-1, Підрозділ: Брусилівський районний  суд Житомирської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cp:lastModifiedBy>
  <cp:lastPrinted>2015-12-10T14:21:22Z</cp:lastPrinted>
  <dcterms:created xsi:type="dcterms:W3CDTF">2015-09-09T11:45:10Z</dcterms:created>
  <dcterms:modified xsi:type="dcterms:W3CDTF">2016-01-04T12:10:21Z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23F8EB41</vt:lpwstr>
  </property>
  <property fmtid="{D5CDD505-2E9C-101B-9397-08002B2CF9AE}" pid="10" name="Підрозд">
    <vt:lpwstr>Брусилівський районний  суд Житомирської області</vt:lpwstr>
  </property>
  <property fmtid="{D5CDD505-2E9C-101B-9397-08002B2CF9AE}" pid="11" name="ПідрозділDB">
    <vt:i4>0</vt:i4>
  </property>
  <property fmtid="{D5CDD505-2E9C-101B-9397-08002B2CF9AE}" pid="12" name="Підрозділ">
    <vt:i4>474</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