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<sst xmlns="http://schemas.openxmlformats.org/spreadsheetml/2006/main" count="293" uniqueCount="220">
  <si>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</si>
  <si>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</si>
  <si>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</si>
  <si>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</si>
  <si>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</si>
  <si>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</si>
  <si>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</si>
  <si>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</si>
  <si>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</si>
  <si>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</si>
  <si>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</si>
  <si>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</si>
  <si>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</si>
  <si>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</si>
  <si>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</si>
  <si>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</si>
  <si>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</si>
  <si>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</si>
  <si>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</si>
  <si>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</si>
  <si>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</si>
  <si>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</si>
  <si>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</si>
  <si>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</si>
  <si>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</si>
  <si>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</si>
  <si>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</si>
  <si>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</si>
  <si>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</si>
  <si>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</si>
  <si>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</si>
  <si>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</si>
  <si>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</si>
  <si>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</si>
  <si>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</si>
  <si>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</si>
  <si>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</si>
  <si>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</si>
  <si>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</si>
  <si>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</si>
  <si>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</si>
  <si>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</si>
  <si>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</si>
  <si>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</si>
  <si>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</si>
  <si>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</si>
  <si>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</si>
  <si>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</si>
  <si>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</si>
  <si>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</si>
  <si>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</si>
  <si>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</si>
  <si>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</si>
  <si>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</si>
  <si>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</si>
  <si>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</si>
  <si>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</si>
  <si>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</si>
  <si>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</si>
  <si>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</si>
  <si>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</si>
  <si>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</si>
  <si>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</si>
  <si>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</si>
  <si>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</si>
  <si>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</si>
  <si>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</si>
  <si>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</si>
  <si>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</si>
  <si>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</si>
  <si>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</si>
  <si>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</si>
  <si>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</si>
  <si>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</si>
  <si>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</si>
  <si>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</si>
  <si>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</si>
  <si>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</si>
  <si>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</si>
  <si>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</si>
  <si>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</si>
  <si>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</si>
  <si>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</si>
  <si>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</si>
  <si>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</si>
  <si>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</si>
  <si>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</si>
  <si>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</si>
  <si>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</si>
  <si>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</si>
  <si>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</si>
  <si>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</si>
  <si>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</si>
  <si>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</si>
  <si>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</si>
  <si>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</si>
  <si>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</si>
  <si>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</si>
  <si>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</si>
  <si>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</si>
  <si>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</si>
  <si>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</si>
  <si>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</si>
  <si>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</si>
  <si>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</si>
  <si>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</si>
  <si>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</si>
  <si>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</si>
  <si>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</si>
  <si>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</si>
  <si>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</si>
  <si>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</si>
  <si>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</si>
  <si>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</si>
  <si>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</si>
  <si>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</si>
  <si>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</si>
  <si>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</si>
  <si>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</si>
  <si>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</si>
  <si>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</si>
  <si>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</si>
  <si>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</si>
  <si>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</si>
  <si>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</si>
  <si>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</si>
  <si>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</si>
  <si>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</si>
  <si>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</si>
  <si>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</si>
  <si>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</si>
  <si>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</si>
  <si>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</si>
  <si>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</si>
  <si>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</si>
  <si>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</si>
  <si>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</si>
  <si>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</si>
  <si>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</si>
  <si>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</si>
  <si>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</si>
  <si>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</si>
  <si>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</si>
  <si>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</si>
  <si>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</si>
  <si>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</si>
  <si>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</si>
  <si>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</si>
  <si>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</si>
  <si>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</si>
  <si>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</si>
  <si>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</si>
  <si>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</si>
  <si>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</si>
  <si>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</si>
  <si>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</si>
  <si>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</si>
  <si>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</si>
  <si>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</si>
  <si>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</si>
  <si>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</si>
  <si>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</si>
  <si>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</si>
  <si>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</si>
  <si>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</si>
  <si>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</si>
  <si>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</si>
  <si>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</si>
  <si>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</si>
  <si>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</si>
  <si>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</si>
  <si>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</si>
  <si>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</si>
  <si>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</si>
  <si>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</si>
  <si>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</si>
  <si>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</si>
  <si>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</si>
  <si>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</si>
  <si>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</si>
  <si>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</si>
  <si>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</si>
  <si>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</si>
  <si>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</si>
  <si>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</si>
  <si>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</si>
  <si>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</si>
  <si>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</si>
  <si>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</si>
  <si>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</si>
  <si>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</si>
  <si>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</si>
  <si>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</si>
  <si>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</si>
  <si>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</si>
  <si>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</si>
  <si>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</si>
  <si>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</si>
  <si>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</si>
  <si>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</si>
  <si>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</si>
  <si>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</si>
  <si>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</si>
  <si>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</si>
  <si>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</si>
  <si>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</si>
  <si>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</si>
  <si>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</si>
  <si>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</si>
  <si>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</si>
  <si>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</si>
  <si>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</si>
  <si>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Брусилівський районний  суд Житомирської області</t>
  </si>
  <si>
    <t>12600.смт. Брусилів.вул. Захисників України 41/6</t>
  </si>
  <si>
    <t>Доручення судів України / іноземних судів</t>
  </si>
  <si>
    <t xml:space="preserve">Розглянуто справ судом присяжних </t>
  </si>
  <si>
    <t xml:space="preserve">П.В.Миколайчук </t>
  </si>
  <si>
    <t>Л.О. Вознюк</t>
  </si>
  <si>
    <t>inbox@bs.zt.court.gov.ua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</si>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</sst>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&amp;L90B8D766&amp;C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105</v>
      </c>
      <c r="F6" s="103">
        <v>74</v>
      </c>
      <c r="G6" s="103">
        <v>3</v>
      </c>
      <c r="H6" s="103">
        <v>73</v>
      </c>
      <c r="I6" s="121" t="s">
        <v>208</v>
      </c>
      <c r="J6" s="103">
        <v>32</v>
      </c>
      <c r="K6" s="84">
        <v>8</v>
      </c>
      <c r="L6" s="91">
        <f>E6-F6</f>
        <v>31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14</v>
      </c>
      <c r="F7" s="103">
        <v>14</v>
      </c>
      <c r="G7" s="103"/>
      <c r="H7" s="103">
        <v>13</v>
      </c>
      <c r="I7" s="103">
        <v>10</v>
      </c>
      <c r="J7" s="103">
        <v>1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50</v>
      </c>
      <c r="F9" s="103">
        <v>49</v>
      </c>
      <c r="G9" s="103">
        <v>1</v>
      </c>
      <c r="H9" s="85">
        <v>46</v>
      </c>
      <c r="I9" s="103">
        <v>35</v>
      </c>
      <c r="J9" s="103">
        <v>4</v>
      </c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3</v>
      </c>
      <c r="F10" s="103">
        <v>3</v>
      </c>
      <c r="G10" s="103">
        <v>1</v>
      </c>
      <c r="H10" s="103">
        <v>3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>
        <v>1</v>
      </c>
      <c r="G13" s="103"/>
      <c r="H13" s="103"/>
      <c r="I13" s="103"/>
      <c r="J13" s="103">
        <v>1</v>
      </c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</v>
      </c>
      <c r="F14" s="106">
        <v>2</v>
      </c>
      <c r="G14" s="106"/>
      <c r="H14" s="106">
        <v>3</v>
      </c>
      <c r="I14" s="106">
        <v>3</v>
      </c>
      <c r="J14" s="106"/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/>
      <c r="I15" s="106"/>
      <c r="J15" s="106">
        <v>1</v>
      </c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179</v>
      </c>
      <c r="F16" s="84">
        <f>SUM(F6:F15)</f>
        <v>146</v>
      </c>
      <c r="G16" s="84">
        <f>SUM(G6:G15)</f>
        <v>5</v>
      </c>
      <c r="H16" s="84">
        <f>SUM(H6:H15)</f>
        <v>140</v>
      </c>
      <c r="I16" s="84">
        <f>SUM(I6:I15)</f>
        <v>49</v>
      </c>
      <c r="J16" s="84">
        <f>SUM(J6:J15)</f>
        <v>39</v>
      </c>
      <c r="K16" s="84">
        <f>SUM(K6:K15)</f>
        <v>8</v>
      </c>
      <c r="L16" s="91">
        <f>E16-F16</f>
        <v>33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20</v>
      </c>
      <c r="F17" s="84">
        <v>20</v>
      </c>
      <c r="G17" s="84"/>
      <c r="H17" s="84">
        <v>20</v>
      </c>
      <c r="I17" s="84">
        <v>16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17</v>
      </c>
      <c r="F18" s="84">
        <v>16</v>
      </c>
      <c r="G18" s="84"/>
      <c r="H18" s="84">
        <v>12</v>
      </c>
      <c r="I18" s="84">
        <v>8</v>
      </c>
      <c r="J18" s="84">
        <v>5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21</v>
      </c>
      <c r="F25" s="94">
        <v>20</v>
      </c>
      <c r="G25" s="94"/>
      <c r="H25" s="94">
        <v>16</v>
      </c>
      <c r="I25" s="94">
        <v>8</v>
      </c>
      <c r="J25" s="94">
        <v>5</v>
      </c>
      <c r="K25" s="94"/>
      <c r="L25" s="91">
        <f>E25-F25</f>
        <v>1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148</v>
      </c>
      <c r="F26" s="84">
        <v>140</v>
      </c>
      <c r="G26" s="84"/>
      <c r="H26" s="84">
        <v>145</v>
      </c>
      <c r="I26" s="84">
        <v>102</v>
      </c>
      <c r="J26" s="84">
        <v>3</v>
      </c>
      <c r="K26" s="84"/>
      <c r="L26" s="91">
        <f>E26-F26</f>
        <v>8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279</v>
      </c>
      <c r="F28" s="84">
        <v>273</v>
      </c>
      <c r="G28" s="84">
        <v>1</v>
      </c>
      <c r="H28" s="84">
        <v>265</v>
      </c>
      <c r="I28" s="84">
        <v>230</v>
      </c>
      <c r="J28" s="84">
        <v>14</v>
      </c>
      <c r="K28" s="84"/>
      <c r="L28" s="91">
        <f>E28-F28</f>
        <v>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296</v>
      </c>
      <c r="F29" s="84">
        <v>234</v>
      </c>
      <c r="G29" s="84">
        <v>2</v>
      </c>
      <c r="H29" s="84">
        <v>197</v>
      </c>
      <c r="I29" s="84">
        <v>134</v>
      </c>
      <c r="J29" s="84">
        <v>99</v>
      </c>
      <c r="K29" s="84">
        <v>1</v>
      </c>
      <c r="L29" s="91">
        <f>E29-F29</f>
        <v>62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113</v>
      </c>
      <c r="F30" s="84">
        <v>113</v>
      </c>
      <c r="G30" s="84"/>
      <c r="H30" s="84">
        <v>111</v>
      </c>
      <c r="I30" s="84">
        <v>96</v>
      </c>
      <c r="J30" s="84">
        <v>2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103</v>
      </c>
      <c r="F31" s="84">
        <v>97</v>
      </c>
      <c r="G31" s="84"/>
      <c r="H31" s="84">
        <v>96</v>
      </c>
      <c r="I31" s="84">
        <v>76</v>
      </c>
      <c r="J31" s="84">
        <v>7</v>
      </c>
      <c r="K31" s="84"/>
      <c r="L31" s="91">
        <f>E31-F31</f>
        <v>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</v>
      </c>
      <c r="F32" s="84">
        <v>2</v>
      </c>
      <c r="G32" s="84"/>
      <c r="H32" s="84">
        <v>1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4</v>
      </c>
      <c r="F33" s="84">
        <v>2</v>
      </c>
      <c r="G33" s="84"/>
      <c r="H33" s="84">
        <v>3</v>
      </c>
      <c r="I33" s="84"/>
      <c r="J33" s="84">
        <v>1</v>
      </c>
      <c r="K33" s="84"/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23</v>
      </c>
      <c r="F37" s="84">
        <v>23</v>
      </c>
      <c r="G37" s="84"/>
      <c r="H37" s="84">
        <v>18</v>
      </c>
      <c r="I37" s="84">
        <v>13</v>
      </c>
      <c r="J37" s="84">
        <v>5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646</v>
      </c>
      <c r="F40" s="94">
        <v>566</v>
      </c>
      <c r="G40" s="94">
        <v>2</v>
      </c>
      <c r="H40" s="94">
        <v>514</v>
      </c>
      <c r="I40" s="94">
        <v>328</v>
      </c>
      <c r="J40" s="94">
        <v>132</v>
      </c>
      <c r="K40" s="94">
        <v>1</v>
      </c>
      <c r="L40" s="91">
        <f>E40-F40</f>
        <v>80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734</v>
      </c>
      <c r="F41" s="84">
        <v>701</v>
      </c>
      <c r="G41" s="84"/>
      <c r="H41" s="84">
        <v>662</v>
      </c>
      <c r="I41" s="121" t="s">
        <v>208</v>
      </c>
      <c r="J41" s="84">
        <v>72</v>
      </c>
      <c r="K41" s="84"/>
      <c r="L41" s="91">
        <f>E41-F41</f>
        <v>33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/>
      <c r="I42" s="121" t="s">
        <v>208</v>
      </c>
      <c r="J42" s="84">
        <v>2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</v>
      </c>
      <c r="F43" s="84">
        <v>2</v>
      </c>
      <c r="G43" s="84"/>
      <c r="H43" s="84">
        <v>2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736</v>
      </c>
      <c r="F45" s="84">
        <f aca="true" t="shared" si="0" ref="F45:K45">F41+F43+F44</f>
        <v>703</v>
      </c>
      <c r="G45" s="84">
        <f t="shared" si="0"/>
        <v>0</v>
      </c>
      <c r="H45" s="84">
        <f t="shared" si="0"/>
        <v>664</v>
      </c>
      <c r="I45" s="84">
        <f>I43+I44</f>
        <v>1</v>
      </c>
      <c r="J45" s="84">
        <f t="shared" si="0"/>
        <v>72</v>
      </c>
      <c r="K45" s="84">
        <f t="shared" si="0"/>
        <v>0</v>
      </c>
      <c r="L45" s="91">
        <f>E45-F45</f>
        <v>33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1582</v>
      </c>
      <c r="F46" s="84">
        <f t="shared" si="1"/>
        <v>1435</v>
      </c>
      <c r="G46" s="84">
        <f t="shared" si="1"/>
        <v>7</v>
      </c>
      <c r="H46" s="84">
        <f t="shared" si="1"/>
        <v>1334</v>
      </c>
      <c r="I46" s="84">
        <f t="shared" si="1"/>
        <v>386</v>
      </c>
      <c r="J46" s="84">
        <f t="shared" si="1"/>
        <v>248</v>
      </c>
      <c r="K46" s="84">
        <f t="shared" si="1"/>
        <v>9</v>
      </c>
      <c r="L46" s="91">
        <f>E46-F46</f>
        <v>147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&amp;L90B8D766&amp;C&amp;R2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5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10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75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8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8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&amp;L90B8D766&amp;C&amp;R3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8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78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54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40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372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274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19071149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2991210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1175</v>
      </c>
      <c r="F58" s="109">
        <f>F59+F62+F63+F64</f>
        <v>142</v>
      </c>
      <c r="G58" s="109">
        <f>G59+G62+G63+G64</f>
        <v>11</v>
      </c>
      <c r="H58" s="109">
        <f>H59+H62+H63+H64</f>
        <v>5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122</v>
      </c>
      <c r="F59" s="94">
        <v>10</v>
      </c>
      <c r="G59" s="94">
        <v>6</v>
      </c>
      <c r="H59" s="94">
        <v>2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57</v>
      </c>
      <c r="F60" s="86">
        <v>8</v>
      </c>
      <c r="G60" s="86">
        <v>6</v>
      </c>
      <c r="H60" s="86">
        <v>2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13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15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404</v>
      </c>
      <c r="F63" s="84">
        <v>101</v>
      </c>
      <c r="G63" s="84">
        <v>5</v>
      </c>
      <c r="H63" s="84">
        <v>3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634</v>
      </c>
      <c r="F64" s="84">
        <v>30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527</v>
      </c>
      <c r="G68" s="115">
        <v>2223011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23</v>
      </c>
      <c r="G69" s="117">
        <v>34813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504</v>
      </c>
      <c r="G70" s="117">
        <v>2188198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274</v>
      </c>
      <c r="G71" s="115">
        <v>152302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&amp;L90B8D766&amp;C&amp;R4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3.629032258064516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20.512820512820515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0.7575757575757576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92.9616724738676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444.6666666666667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527.3333333333334</v>
      </c>
    </row>
    <row r="11" spans="1:4" ht="16.5" customHeight="1">
      <c r="A11" s="223" t="s">
        <v>62</v>
      </c>
      <c r="B11" s="225"/>
      <c r="C11" s="10">
        <v>9</v>
      </c>
      <c r="D11" s="84">
        <v>47</v>
      </c>
    </row>
    <row r="12" spans="1:4" ht="16.5" customHeight="1">
      <c r="A12" s="252" t="s">
        <v>103</v>
      </c>
      <c r="B12" s="252"/>
      <c r="C12" s="10">
        <v>10</v>
      </c>
      <c r="D12" s="84">
        <v>68</v>
      </c>
    </row>
    <row r="13" spans="1:4" ht="16.5" customHeight="1">
      <c r="A13" s="249" t="s">
        <v>201</v>
      </c>
      <c r="B13" s="251"/>
      <c r="C13" s="10">
        <v>11</v>
      </c>
      <c r="D13" s="94">
        <v>113</v>
      </c>
    </row>
    <row r="14" spans="1:4" ht="16.5" customHeight="1">
      <c r="A14" s="249" t="s">
        <v>202</v>
      </c>
      <c r="B14" s="251"/>
      <c r="C14" s="10">
        <v>12</v>
      </c>
      <c r="D14" s="94">
        <v>3</v>
      </c>
    </row>
    <row r="15" spans="1:4" ht="16.5" customHeight="1">
      <c r="A15" s="252" t="s">
        <v>30</v>
      </c>
      <c r="B15" s="252"/>
      <c r="C15" s="10">
        <v>13</v>
      </c>
      <c r="D15" s="84">
        <v>45</v>
      </c>
    </row>
    <row r="16" spans="1:4" ht="16.5" customHeight="1">
      <c r="A16" s="252" t="s">
        <v>104</v>
      </c>
      <c r="B16" s="252"/>
      <c r="C16" s="10">
        <v>14</v>
      </c>
      <c r="D16" s="84">
        <v>62</v>
      </c>
    </row>
    <row r="17" spans="1:5" ht="16.5" customHeight="1">
      <c r="A17" s="252" t="s">
        <v>108</v>
      </c>
      <c r="B17" s="252"/>
      <c r="C17" s="10">
        <v>15</v>
      </c>
      <c r="D17" s="84">
        <v>32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>
        <v>31033</v>
      </c>
      <c r="D25" s="336"/>
    </row>
    <row r="26" spans="1:4" ht="12.75">
      <c r="A26" s="63" t="s">
        <v>100</v>
      </c>
      <c r="B26" s="82"/>
      <c r="C26" s="337">
        <v>31034</v>
      </c>
      <c r="D26" s="337"/>
    </row>
    <row r="27" spans="1:4" ht="12.75">
      <c r="A27" s="62" t="s">
        <v>101</v>
      </c>
      <c r="B27" s="83"/>
      <c r="C27" s="337" t="s">
        <v>218</v>
      </c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&amp;L90B8D766&amp;C&amp;R5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2021-09-02T06:14:55Z</cp:lastPrinted>
  <dcterms:created xsi:type="dcterms:W3CDTF">2004-04-20T14:33:35Z</dcterms:created>
  <dcterms:modified xsi:type="dcterms:W3CDTF">2024-01-26T14:36:17Z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90B8D766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